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oric Calculator" sheetId="1" r:id="rId3"/>
  </sheets>
  <definedNames/>
  <calcPr/>
</workbook>
</file>

<file path=xl/sharedStrings.xml><?xml version="1.0" encoding="utf-8"?>
<sst xmlns="http://schemas.openxmlformats.org/spreadsheetml/2006/main" count="42" uniqueCount="41">
  <si>
    <t>*Enter Info in yellow boxes only</t>
  </si>
  <si>
    <t>GOAL WEIGHT CALC</t>
  </si>
  <si>
    <t>KARVONEN CALC</t>
  </si>
  <si>
    <t>CURRENT HEIGHT (inches)</t>
  </si>
  <si>
    <t>CURRENT WEIGHT (lbs)</t>
  </si>
  <si>
    <t>RHR</t>
  </si>
  <si>
    <t>Age</t>
  </si>
  <si>
    <t>CURRENT BODY FAT (expressed as decimal)</t>
  </si>
  <si>
    <t>FAT MASS (lbs.)</t>
  </si>
  <si>
    <t>Zones</t>
  </si>
  <si>
    <t>Low</t>
  </si>
  <si>
    <t>High</t>
  </si>
  <si>
    <t>Lose Weight/Recover (60%-70%)</t>
  </si>
  <si>
    <t>FAT FREE WEIGHT (lbs)</t>
  </si>
  <si>
    <t>Improve Aerobic Fitness (70%-80%)</t>
  </si>
  <si>
    <t>Increase Athletic Performance (80%+)</t>
  </si>
  <si>
    <t>GOAL BODY FAT (expressed as a decimal)</t>
  </si>
  <si>
    <t>GOAL WEIGHT</t>
  </si>
  <si>
    <t>POUNDS TO LOSE</t>
  </si>
  <si>
    <t>WEEKS TO GOAL</t>
  </si>
  <si>
    <t>DAILY CALORIE DEFICIT</t>
  </si>
  <si>
    <t>CALORIES VIA WORKOUT</t>
  </si>
  <si>
    <t>________</t>
  </si>
  <si>
    <t>CALORIES VIA DIET</t>
  </si>
  <si>
    <t>(PAF) Physical Activity Factor</t>
  </si>
  <si>
    <t>1 pound is 3,500 calories</t>
  </si>
  <si>
    <t>Sedentary</t>
  </si>
  <si>
    <t>Little or no exercise and desk job</t>
  </si>
  <si>
    <t>Lightly Active</t>
  </si>
  <si>
    <t>Light exercise or sports 1-3 d/wk</t>
  </si>
  <si>
    <t>BMR (Resting Metabolic Rate) for MEN</t>
  </si>
  <si>
    <t>Moderately Active</t>
  </si>
  <si>
    <t>Moderate exercise or sports 3-5 d/wk</t>
  </si>
  <si>
    <t>BMR (Resting Metabolic Rate) for WOMEN</t>
  </si>
  <si>
    <t>Very Active</t>
  </si>
  <si>
    <t>Hard exercise or sports 6-7 d/wk</t>
  </si>
  <si>
    <t>Extremely Active</t>
  </si>
  <si>
    <t>Hard daily exercise or sports and physical job</t>
  </si>
  <si>
    <t xml:space="preserve">Daily Calorie Needs (RMR x PAF) </t>
  </si>
  <si>
    <t>LBM Gain Daily Caloric Needs = DCN x 1.1</t>
  </si>
  <si>
    <t>BF Loss with Retention of LBM = DCN x .9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</si>
</sst>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0.0"/>
      <color rgb="FF000000"/>
    </font>
    <font>
      <sz val="10.0"/>
      <color rgb="FF000000"/>
    </font>
    <font/>
  </fonts>
  <fills count="8">
    <fill>
      <patternFill patternType="none"/>
    </fill>
    <fill>
      <patternFill patternType="lightGray"/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F00FF"/>
        <bgColor rgb="FFFF00FF"/>
      </patternFill>
    </fill>
    <fill>
      <patternFill patternType="solid">
        <fgColor rgb="FFDD0806"/>
        <bgColor rgb="FFDD0806"/>
      </patternFill>
    </fill>
    <fill>
      <patternFill patternType="solid">
        <fgColor rgb="FFFF0000"/>
        <bgColor rgb="FFFF0000"/>
      </patternFill>
    </fill>
  </fills>
  <borders count="19">
    <border>
      <left/>
      <right/>
      <top/>
      <bottom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/>
      <bottom/>
    </border>
    <border>
      <left style="thin">
        <color rgb="FFAAAAAA"/>
      </left>
      <right style="thin">
        <color rgb="FFAAAAAA"/>
      </right>
      <top style="thin">
        <color rgb="FFAAAAAA"/>
      </top>
      <bottom/>
    </border>
    <border>
      <left style="thin">
        <color rgb="FFAAAAAA"/>
      </left>
      <right style="thin">
        <color rgb="FFAAAAAA"/>
      </right>
      <top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AAAAAA"/>
      </bottom>
    </border>
    <border>
      <left style="thin">
        <color rgb="FFAAAAAA"/>
      </left>
      <right style="thin">
        <color rgb="FFAAAAAA"/>
      </right>
      <top/>
      <bottom/>
    </border>
    <border>
      <left style="thin">
        <color rgb="FFAAAAAA"/>
      </left>
      <right/>
      <top style="thin">
        <color rgb="FFAAAAAA"/>
      </top>
      <bottom style="thin">
        <color rgb="FF000000"/>
      </bottom>
    </border>
    <border>
      <left/>
      <right/>
      <top style="thin">
        <color rgb="FFAAAAAA"/>
      </top>
      <bottom style="thin">
        <color rgb="FF000000"/>
      </bottom>
    </border>
    <border>
      <left/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/>
    </xf>
    <xf borderId="1" fillId="0" fontId="1" numFmtId="3" xfId="0" applyAlignment="1" applyBorder="1" applyFont="1" applyNumberFormat="1">
      <alignment/>
    </xf>
    <xf borderId="1" fillId="0" fontId="2" numFmtId="3" xfId="0" applyAlignment="1" applyBorder="1" applyFont="1" applyNumberFormat="1">
      <alignment/>
    </xf>
    <xf borderId="2" fillId="0" fontId="2" numFmtId="3" xfId="0" applyAlignment="1" applyBorder="1" applyFont="1" applyNumberFormat="1">
      <alignment vertical="top"/>
    </xf>
    <xf borderId="0" fillId="0" fontId="2" numFmtId="3" xfId="0" applyAlignment="1" applyFont="1" applyNumberFormat="1">
      <alignment vertical="top"/>
    </xf>
    <xf borderId="1" fillId="0" fontId="1" numFmtId="3" xfId="0" applyAlignment="1" applyBorder="1" applyFont="1" applyNumberFormat="1">
      <alignment horizontal="center"/>
    </xf>
    <xf borderId="1" fillId="0" fontId="1" numFmtId="3" xfId="0" applyAlignment="1" applyBorder="1" applyFont="1" applyNumberFormat="1">
      <alignment horizontal="center"/>
    </xf>
    <xf borderId="1" fillId="0" fontId="1" numFmtId="3" xfId="0" applyAlignment="1" applyBorder="1" applyFont="1" applyNumberFormat="1">
      <alignment horizontal="left"/>
    </xf>
    <xf borderId="1" fillId="2" fontId="1" numFmtId="3" xfId="0" applyAlignment="1" applyBorder="1" applyFill="1" applyFont="1" applyNumberFormat="1">
      <alignment horizontal="right"/>
    </xf>
    <xf borderId="1" fillId="2" fontId="1" numFmtId="3" xfId="0" applyAlignment="1" applyBorder="1" applyFont="1" applyNumberFormat="1">
      <alignment/>
    </xf>
    <xf borderId="3" fillId="2" fontId="1" numFmtId="3" xfId="0" applyAlignment="1" applyBorder="1" applyFont="1" applyNumberFormat="1">
      <alignment horizontal="center"/>
    </xf>
    <xf borderId="1" fillId="0" fontId="1" numFmtId="3" xfId="0" applyAlignment="1" applyBorder="1" applyFont="1" applyNumberFormat="1">
      <alignment/>
    </xf>
    <xf borderId="4" fillId="2" fontId="1" numFmtId="3" xfId="0" applyAlignment="1" applyBorder="1" applyFont="1" applyNumberFormat="1">
      <alignment horizontal="center"/>
    </xf>
    <xf borderId="1" fillId="0" fontId="2" numFmtId="3" xfId="0" applyAlignment="1" applyBorder="1" applyFont="1" applyNumberFormat="1">
      <alignment vertical="top"/>
    </xf>
    <xf borderId="5" fillId="0" fontId="1" numFmtId="3" xfId="0" applyAlignment="1" applyBorder="1" applyFont="1" applyNumberFormat="1">
      <alignment horizontal="center"/>
    </xf>
    <xf borderId="6" fillId="0" fontId="2" numFmtId="3" xfId="0" applyAlignment="1" applyBorder="1" applyFont="1" applyNumberFormat="1">
      <alignment vertical="top"/>
    </xf>
    <xf borderId="7" fillId="0" fontId="2" numFmtId="3" xfId="0" applyAlignment="1" applyBorder="1" applyFont="1" applyNumberFormat="1">
      <alignment vertical="top"/>
    </xf>
    <xf borderId="8" fillId="0" fontId="2" numFmtId="3" xfId="0" applyAlignment="1" applyBorder="1" applyFont="1" applyNumberFormat="1">
      <alignment vertical="top"/>
    </xf>
    <xf borderId="4" fillId="0" fontId="2" numFmtId="3" xfId="0" applyAlignment="1" applyBorder="1" applyFont="1" applyNumberFormat="1">
      <alignment vertical="top"/>
    </xf>
    <xf borderId="3" fillId="3" fontId="1" numFmtId="3" xfId="0" applyAlignment="1" applyBorder="1" applyFill="1" applyFont="1" applyNumberFormat="1">
      <alignment/>
    </xf>
    <xf borderId="9" fillId="3" fontId="1" numFmtId="3" xfId="0" applyAlignment="1" applyBorder="1" applyFont="1" applyNumberFormat="1">
      <alignment/>
    </xf>
    <xf borderId="4" fillId="3" fontId="1" numFmtId="3" xfId="0" applyAlignment="1" applyBorder="1" applyFont="1" applyNumberFormat="1">
      <alignment/>
    </xf>
    <xf borderId="10" fillId="0" fontId="2" numFmtId="3" xfId="0" applyAlignment="1" applyBorder="1" applyFont="1" applyNumberFormat="1">
      <alignment horizontal="center"/>
    </xf>
    <xf borderId="11" fillId="0" fontId="3" numFmtId="0" xfId="0" applyBorder="1" applyFont="1"/>
    <xf borderId="12" fillId="0" fontId="3" numFmtId="0" xfId="0" applyBorder="1" applyFont="1"/>
    <xf borderId="13" fillId="0" fontId="2" numFmtId="4" xfId="0" applyAlignment="1" applyBorder="1" applyFont="1" applyNumberFormat="1">
      <alignment horizontal="left"/>
    </xf>
    <xf borderId="14" fillId="0" fontId="2" numFmtId="3" xfId="0" applyAlignment="1" applyBorder="1" applyFont="1" applyNumberFormat="1">
      <alignment/>
    </xf>
    <xf borderId="15" fillId="0" fontId="2" numFmtId="3" xfId="0" applyAlignment="1" applyBorder="1" applyFont="1" applyNumberFormat="1">
      <alignment horizontal="center"/>
    </xf>
    <xf borderId="16" fillId="0" fontId="3" numFmtId="0" xfId="0" applyBorder="1" applyFont="1"/>
    <xf borderId="17" fillId="0" fontId="3" numFmtId="0" xfId="0" applyBorder="1" applyFont="1"/>
    <xf borderId="3" fillId="4" fontId="2" numFmtId="3" xfId="0" applyAlignment="1" applyBorder="1" applyFill="1" applyFont="1" applyNumberFormat="1">
      <alignment vertical="top"/>
    </xf>
    <xf borderId="4" fillId="5" fontId="2" numFmtId="3" xfId="0" applyAlignment="1" applyBorder="1" applyFill="1" applyFont="1" applyNumberFormat="1">
      <alignment vertical="top"/>
    </xf>
    <xf borderId="18" fillId="0" fontId="2" numFmtId="3" xfId="0" applyAlignment="1" applyBorder="1" applyFont="1" applyNumberFormat="1">
      <alignment/>
    </xf>
    <xf borderId="1" fillId="0" fontId="2" numFmtId="3" xfId="0" applyAlignment="1" applyBorder="1" applyFont="1" applyNumberFormat="1">
      <alignment/>
    </xf>
    <xf borderId="1" fillId="3" fontId="2" numFmtId="3" xfId="0" applyAlignment="1" applyBorder="1" applyFont="1" applyNumberFormat="1">
      <alignment vertical="top"/>
    </xf>
    <xf borderId="3" fillId="6" fontId="2" numFmtId="3" xfId="0" applyAlignment="1" applyBorder="1" applyFill="1" applyFont="1" applyNumberFormat="1">
      <alignment/>
    </xf>
    <xf borderId="9" fillId="7" fontId="2" numFmtId="3" xfId="0" applyAlignment="1" applyBorder="1" applyFill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48.29"/>
    <col customWidth="1" min="2" max="3" width="10.57"/>
    <col customWidth="1" min="4" max="4" width="41.14"/>
    <col customWidth="1" min="5" max="5" width="18.29"/>
    <col customWidth="1" min="6" max="6" width="19.29"/>
    <col customWidth="1" min="7" max="256" width="10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>
      <c r="A2" s="2"/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>
      <c r="A3" s="5" t="s">
        <v>1</v>
      </c>
      <c r="B3" s="6"/>
      <c r="C3" s="2"/>
      <c r="D3" s="5" t="s">
        <v>2</v>
      </c>
      <c r="E3" s="6"/>
      <c r="F3" s="6"/>
      <c r="G3" s="6"/>
      <c r="H3" s="6"/>
      <c r="I3" s="6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>
      <c r="A4" s="7" t="s">
        <v>3</v>
      </c>
      <c r="B4" s="8">
        <v>70.0</v>
      </c>
      <c r="C4" s="2"/>
      <c r="D4" s="6"/>
      <c r="E4" s="6"/>
      <c r="F4" s="6"/>
      <c r="G4" s="6"/>
      <c r="H4" s="6"/>
      <c r="I4" s="6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>
      <c r="A5" s="6"/>
      <c r="B5" s="6"/>
      <c r="C5" s="2"/>
      <c r="D5" s="2"/>
      <c r="E5" s="2"/>
      <c r="F5" s="2"/>
      <c r="G5" s="2"/>
      <c r="H5" s="2"/>
      <c r="I5" s="2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>
      <c r="A6" s="1" t="s">
        <v>4</v>
      </c>
      <c r="B6" s="9">
        <v>197.0</v>
      </c>
      <c r="C6" s="2"/>
      <c r="D6" s="1" t="s">
        <v>5</v>
      </c>
      <c r="E6" s="10">
        <v>54.0</v>
      </c>
      <c r="F6" s="2"/>
      <c r="G6" s="2"/>
      <c r="H6" s="2"/>
      <c r="I6" s="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>
      <c r="A7" s="11"/>
      <c r="B7" s="11"/>
      <c r="C7" s="2"/>
      <c r="D7" s="1" t="s">
        <v>6</v>
      </c>
      <c r="E7" s="12">
        <v>27.0</v>
      </c>
      <c r="F7" s="2"/>
      <c r="G7" s="2"/>
      <c r="H7" s="2"/>
      <c r="I7" s="2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>
      <c r="A8" s="1" t="s">
        <v>7</v>
      </c>
      <c r="B8" s="9">
        <v>0.13</v>
      </c>
      <c r="C8" s="2"/>
      <c r="D8" s="2"/>
      <c r="E8" s="2"/>
      <c r="F8" s="2"/>
      <c r="G8" s="2"/>
      <c r="H8" s="2"/>
      <c r="I8" s="2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>
      <c r="A9" s="11"/>
      <c r="B9" s="11"/>
      <c r="C9" s="2"/>
      <c r="D9" s="2"/>
      <c r="E9" s="2"/>
      <c r="F9" s="2"/>
      <c r="G9" s="2"/>
      <c r="H9" s="2"/>
      <c r="I9" s="2"/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>
      <c r="A10" s="1" t="s">
        <v>8</v>
      </c>
      <c r="B10" s="13"/>
      <c r="C10" s="2"/>
      <c r="D10" s="2"/>
      <c r="E10" s="2"/>
      <c r="F10" s="2"/>
      <c r="G10" s="5" t="s">
        <v>9</v>
      </c>
      <c r="H10" s="14" t="s">
        <v>10</v>
      </c>
      <c r="I10" s="14" t="s">
        <v>11</v>
      </c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>
      <c r="A11" s="11"/>
      <c r="B11" s="11"/>
      <c r="C11" s="2"/>
      <c r="D11" s="1" t="s">
        <v>12</v>
      </c>
      <c r="E11" s="11"/>
      <c r="F11" s="11"/>
      <c r="G11" s="5">
        <v>1.0</v>
      </c>
      <c r="H11" s="15"/>
      <c r="I11" s="1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>
      <c r="A12" s="1" t="s">
        <v>13</v>
      </c>
      <c r="B12" s="13"/>
      <c r="C12" s="2"/>
      <c r="D12" s="1" t="s">
        <v>14</v>
      </c>
      <c r="E12" s="11"/>
      <c r="F12" s="11"/>
      <c r="G12" s="5">
        <v>2.0</v>
      </c>
      <c r="H12" s="3"/>
      <c r="I12" s="1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>
      <c r="A13" s="11"/>
      <c r="B13" s="11"/>
      <c r="C13" s="2"/>
      <c r="D13" s="1" t="s">
        <v>15</v>
      </c>
      <c r="E13" s="11"/>
      <c r="F13" s="11"/>
      <c r="G13" s="5">
        <v>3.0</v>
      </c>
      <c r="H13" s="18"/>
      <c r="I13" s="6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>
      <c r="A14" s="1" t="s">
        <v>16</v>
      </c>
      <c r="B14" s="9">
        <v>0.055</v>
      </c>
      <c r="C14" s="2"/>
      <c r="D14" s="2"/>
      <c r="E14" s="2"/>
      <c r="F14" s="2"/>
      <c r="G14" s="2"/>
      <c r="H14" s="2"/>
      <c r="I14" s="2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>
      <c r="A15" s="11"/>
      <c r="B15" s="11"/>
      <c r="C15" s="2"/>
      <c r="D15" s="2"/>
      <c r="E15" s="2"/>
      <c r="F15" s="2"/>
      <c r="G15" s="2"/>
      <c r="H15" s="2"/>
      <c r="I15" s="2"/>
      <c r="J15" s="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>
      <c r="A16" s="1" t="s">
        <v>17</v>
      </c>
      <c r="B16" s="13"/>
      <c r="C16" s="2"/>
      <c r="D16" s="2"/>
      <c r="E16" s="2"/>
      <c r="F16" s="2"/>
      <c r="G16" s="2"/>
      <c r="H16" s="2"/>
      <c r="I16" s="2"/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>
      <c r="A17" s="11"/>
      <c r="B17" s="11"/>
      <c r="C17" s="2"/>
      <c r="D17" s="2"/>
      <c r="E17" s="2"/>
      <c r="F17" s="2"/>
      <c r="G17" s="2"/>
      <c r="H17" s="2"/>
      <c r="I17" s="2"/>
      <c r="J17" s="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>
      <c r="A18" s="1" t="s">
        <v>18</v>
      </c>
      <c r="B18" s="13"/>
      <c r="C18" s="2"/>
      <c r="D18" s="2"/>
      <c r="E18" s="2"/>
      <c r="F18" s="2"/>
      <c r="G18" s="2"/>
      <c r="H18" s="2"/>
      <c r="I18" s="2"/>
      <c r="J18" s="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>
      <c r="A19" s="11"/>
      <c r="B19" s="11"/>
      <c r="C19" s="2"/>
      <c r="D19" s="2"/>
      <c r="E19" s="2"/>
      <c r="F19" s="2"/>
      <c r="G19" s="2"/>
      <c r="H19" s="2"/>
      <c r="I19" s="2"/>
      <c r="J19" s="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>
      <c r="A20" s="1" t="s">
        <v>19</v>
      </c>
      <c r="B20" s="13"/>
      <c r="C20" s="2"/>
      <c r="D20" s="2"/>
      <c r="E20" s="2"/>
      <c r="F20" s="2"/>
      <c r="G20" s="2"/>
      <c r="H20" s="2"/>
      <c r="I20" s="2"/>
      <c r="J20" s="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>
      <c r="A21" s="2"/>
      <c r="B21" s="2"/>
      <c r="C21" s="2"/>
      <c r="D21" s="2"/>
      <c r="E21" s="2"/>
      <c r="F21" s="2"/>
      <c r="G21" s="2"/>
      <c r="H21" s="2"/>
      <c r="I21" s="2"/>
      <c r="J21" s="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>
      <c r="A22" s="2"/>
      <c r="B22" s="2"/>
      <c r="C22" s="2"/>
      <c r="D22" s="2"/>
      <c r="E22" s="2"/>
      <c r="F22" s="2"/>
      <c r="G22" s="2"/>
      <c r="H22" s="2"/>
      <c r="I22" s="2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>
      <c r="A23" s="2"/>
      <c r="B23" s="2"/>
      <c r="C23" s="2"/>
      <c r="D23" s="2"/>
      <c r="E23" s="2"/>
      <c r="F23" s="2"/>
      <c r="G23" s="2"/>
      <c r="H23" s="2"/>
      <c r="I23" s="2"/>
      <c r="J23" s="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>
      <c r="A24" s="1" t="s">
        <v>20</v>
      </c>
      <c r="B24" s="19">
        <v>500.0</v>
      </c>
      <c r="C24" s="2"/>
      <c r="D24" s="2"/>
      <c r="E24" s="2"/>
      <c r="F24" s="2"/>
      <c r="G24" s="2"/>
      <c r="H24" s="2"/>
      <c r="I24" s="2"/>
      <c r="J24" s="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>
      <c r="A25" s="1" t="s">
        <v>21</v>
      </c>
      <c r="B25" s="20" t="s">
        <v>22</v>
      </c>
      <c r="C25" s="2"/>
      <c r="D25" s="2"/>
      <c r="E25" s="2"/>
      <c r="F25" s="2"/>
      <c r="G25" s="2"/>
      <c r="H25" s="2"/>
      <c r="I25" s="2"/>
      <c r="J25" s="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>
      <c r="A26" s="1" t="s">
        <v>23</v>
      </c>
      <c r="B26" s="21" t="s">
        <v>22</v>
      </c>
      <c r="C26" s="2"/>
      <c r="D26" s="2"/>
      <c r="E26" s="2"/>
      <c r="F26" s="2"/>
      <c r="G26" s="2"/>
      <c r="H26" s="2"/>
      <c r="I26" s="2"/>
      <c r="J26" s="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>
      <c r="A27" s="2"/>
      <c r="B27" s="2"/>
      <c r="C27" s="2"/>
      <c r="D27" s="22" t="s">
        <v>24</v>
      </c>
      <c r="E27" s="23"/>
      <c r="F27" s="23"/>
      <c r="G27" s="23"/>
      <c r="H27" s="23"/>
      <c r="I27" s="24"/>
      <c r="J27" s="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>
      <c r="A28" s="1" t="s">
        <v>25</v>
      </c>
      <c r="B28" s="2"/>
      <c r="C28" s="2"/>
      <c r="D28" s="25">
        <v>1.2</v>
      </c>
      <c r="E28" s="26" t="s">
        <v>26</v>
      </c>
      <c r="F28" s="27" t="s">
        <v>27</v>
      </c>
      <c r="G28" s="28"/>
      <c r="H28" s="28"/>
      <c r="I28" s="29"/>
      <c r="J28" s="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>
      <c r="A29" s="2"/>
      <c r="B29" s="2"/>
      <c r="C29" s="2"/>
      <c r="D29" s="25">
        <v>1.375</v>
      </c>
      <c r="E29" s="26" t="s">
        <v>28</v>
      </c>
      <c r="F29" s="27" t="s">
        <v>29</v>
      </c>
      <c r="G29" s="28"/>
      <c r="H29" s="28"/>
      <c r="I29" s="29"/>
      <c r="J29" s="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>
      <c r="A30" s="1" t="s">
        <v>30</v>
      </c>
      <c r="B30" s="30" t="str">
        <f>(13.75*(B6/2.2))+(5*(B4*2.54))-(6.76*E7)+66</f>
        <v>2,004</v>
      </c>
      <c r="C30" s="2"/>
      <c r="D30" s="25">
        <v>1.55</v>
      </c>
      <c r="E30" s="26" t="s">
        <v>31</v>
      </c>
      <c r="F30" s="27" t="s">
        <v>32</v>
      </c>
      <c r="G30" s="28"/>
      <c r="H30" s="28"/>
      <c r="I30" s="29"/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>
      <c r="A31" s="1" t="s">
        <v>33</v>
      </c>
      <c r="B31" s="31" t="str">
        <f>(9.56*(B6/2.2))+(1.85*(B4*2.54))-(4.68*E7)+655</f>
        <v>1,714</v>
      </c>
      <c r="C31" s="2"/>
      <c r="D31" s="25">
        <v>1.725</v>
      </c>
      <c r="E31" s="26" t="s">
        <v>34</v>
      </c>
      <c r="F31" s="27" t="s">
        <v>35</v>
      </c>
      <c r="G31" s="28"/>
      <c r="H31" s="28"/>
      <c r="I31" s="29"/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>
      <c r="A32" s="2"/>
      <c r="B32" s="2"/>
      <c r="C32" s="2"/>
      <c r="D32" s="25">
        <v>1.9</v>
      </c>
      <c r="E32" s="26" t="s">
        <v>36</v>
      </c>
      <c r="F32" s="27" t="s">
        <v>37</v>
      </c>
      <c r="G32" s="28"/>
      <c r="H32" s="28"/>
      <c r="I32" s="29"/>
      <c r="J32" s="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>
      <c r="A33" s="2"/>
      <c r="B33" s="2"/>
      <c r="C33" s="2"/>
      <c r="D33" s="32"/>
      <c r="E33" s="32"/>
      <c r="F33" s="32"/>
      <c r="G33" s="32"/>
      <c r="H33" s="32"/>
      <c r="I33" s="32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>
      <c r="A34" s="33" t="s">
        <v>38</v>
      </c>
      <c r="B34" s="34" t="str">
        <f>B30*D31</f>
        <v>3,456</v>
      </c>
      <c r="C34" s="2"/>
      <c r="D34" s="2"/>
      <c r="E34" s="2"/>
      <c r="F34" s="2"/>
      <c r="G34" s="2"/>
      <c r="H34" s="2"/>
      <c r="I34" s="2"/>
      <c r="J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>
      <c r="A35" s="2"/>
      <c r="B35" s="2"/>
      <c r="C35" s="2"/>
      <c r="D35" s="2"/>
      <c r="E35" s="2"/>
      <c r="F35" s="2"/>
      <c r="G35" s="2"/>
      <c r="H35" s="2"/>
      <c r="I35" s="2"/>
      <c r="J35" s="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>
      <c r="A36" s="33" t="s">
        <v>39</v>
      </c>
      <c r="B36" s="35" t="str">
        <f>B34*1.1</f>
        <v>3,802</v>
      </c>
      <c r="C36" s="2"/>
      <c r="D36" s="2"/>
      <c r="E36" s="2"/>
      <c r="F36" s="2"/>
      <c r="G36" s="2"/>
      <c r="H36" s="2"/>
      <c r="I36" s="2"/>
      <c r="J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>
      <c r="A37" s="33" t="s">
        <v>40</v>
      </c>
      <c r="B37" s="36" t="str">
        <f>B34*0.9</f>
        <v>3,111</v>
      </c>
      <c r="C37" s="2"/>
      <c r="D37" s="2"/>
      <c r="E37" s="2"/>
      <c r="F37" s="2"/>
      <c r="G37" s="2"/>
      <c r="H37" s="2"/>
      <c r="I37" s="2"/>
      <c r="J37" s="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mergeCells count="6">
    <mergeCell ref="D27:I27"/>
    <mergeCell ref="F28:I28"/>
    <mergeCell ref="F29:I29"/>
    <mergeCell ref="F30:I30"/>
    <mergeCell ref="F31:I31"/>
    <mergeCell ref="F32:I32"/>
  </mergeCells>
  <drawing r:id="rId1"/>
</worksheet>
</file>